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Белкамнефть\290626 ДН 1\"/>
    </mc:Choice>
  </mc:AlternateContent>
  <xr:revisionPtr revIDLastSave="0" documentId="13_ncr:1_{CA16E5A0-4402-495D-A3AA-ADAE74044384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" sheetId="18" r:id="rId1"/>
  </sheets>
  <definedNames>
    <definedName name="_xlnm._FilterDatabase" localSheetId="0" hidden="1">'3.1'!$A$6:$K$26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8" l="1"/>
  <c r="J24" i="18"/>
  <c r="J23" i="18"/>
  <c r="J22" i="18"/>
  <c r="J21" i="18"/>
  <c r="J20" i="18"/>
  <c r="J19" i="18"/>
  <c r="J18" i="18"/>
  <c r="J17" i="18"/>
  <c r="J16" i="18"/>
  <c r="J14" i="18"/>
  <c r="J13" i="18"/>
  <c r="J12" i="18"/>
  <c r="J11" i="18"/>
  <c r="J10" i="18"/>
  <c r="J9" i="18"/>
  <c r="J8" i="18"/>
  <c r="J7" i="18"/>
  <c r="I8" i="18" l="1"/>
  <c r="G7" i="18"/>
  <c r="I7" i="18"/>
  <c r="I14" i="18"/>
  <c r="K7" i="18" l="1"/>
  <c r="H25" i="18"/>
  <c r="H26" i="18" s="1"/>
  <c r="F25" i="18"/>
  <c r="F26" i="18" s="1"/>
  <c r="I24" i="18"/>
  <c r="K24" i="18" s="1"/>
  <c r="G24" i="18"/>
  <c r="I23" i="18"/>
  <c r="K23" i="18" s="1"/>
  <c r="G23" i="18"/>
  <c r="I22" i="18"/>
  <c r="K22" i="18" s="1"/>
  <c r="G22" i="18"/>
  <c r="I21" i="18"/>
  <c r="K21" i="18" s="1"/>
  <c r="G21" i="18"/>
  <c r="I20" i="18"/>
  <c r="K20" i="18" s="1"/>
  <c r="G20" i="18"/>
  <c r="I19" i="18"/>
  <c r="K19" i="18" s="1"/>
  <c r="G19" i="18"/>
  <c r="I18" i="18"/>
  <c r="G18" i="18"/>
  <c r="I17" i="18"/>
  <c r="G17" i="18"/>
  <c r="I16" i="18"/>
  <c r="G16" i="18"/>
  <c r="I15" i="18"/>
  <c r="G15" i="18"/>
  <c r="G14" i="18"/>
  <c r="K14" i="18" s="1"/>
  <c r="I13" i="18"/>
  <c r="G13" i="18"/>
  <c r="I12" i="18"/>
  <c r="G12" i="18"/>
  <c r="K12" i="18" s="1"/>
  <c r="I11" i="18"/>
  <c r="G11" i="18"/>
  <c r="I10" i="18"/>
  <c r="G10" i="18"/>
  <c r="K10" i="18" s="1"/>
  <c r="I9" i="18"/>
  <c r="G9" i="18"/>
  <c r="G8" i="18"/>
  <c r="K8" i="18" s="1"/>
  <c r="K15" i="18" l="1"/>
  <c r="K17" i="18"/>
  <c r="K9" i="18"/>
  <c r="K11" i="18"/>
  <c r="K13" i="18"/>
  <c r="K16" i="18"/>
  <c r="K18" i="18"/>
  <c r="J25" i="18"/>
  <c r="J26" i="18" s="1"/>
  <c r="I25" i="18"/>
  <c r="I26" i="18" s="1"/>
  <c r="G25" i="18"/>
  <c r="G26" i="18" s="1"/>
  <c r="K25" i="18" l="1"/>
  <c r="K26" i="18" s="1"/>
</calcChain>
</file>

<file path=xl/sharedStrings.xml><?xml version="1.0" encoding="utf-8"?>
<sst xmlns="http://schemas.openxmlformats.org/spreadsheetml/2006/main" count="93" uniqueCount="61">
  <si>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</si>
  <si>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</si>
  <si>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</si>
  <si>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</si>
  <si>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</si>
  <si>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</si>
  <si>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</si>
  <si>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</si>
  <si>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</si>
  <si>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</si>
  <si>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</si>
  <si>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</si>
  <si>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</si>
  <si>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</si>
  <si>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Должность</t>
  </si>
  <si>
    <t>№ п/п</t>
  </si>
  <si>
    <t>15.</t>
  </si>
  <si>
    <t>16.</t>
  </si>
  <si>
    <t>17.</t>
  </si>
  <si>
    <t>18.</t>
  </si>
  <si>
    <t xml:space="preserve">Наименованние </t>
  </si>
  <si>
    <t>Номинальная мощность; кВА</t>
  </si>
  <si>
    <t>Заводской №</t>
  </si>
  <si>
    <t>ТМПНГ</t>
  </si>
  <si>
    <t>ТМПН</t>
  </si>
  <si>
    <t>м.п.      подпись</t>
  </si>
  <si>
    <t>250</t>
  </si>
  <si>
    <t>426</t>
  </si>
  <si>
    <t>650</t>
  </si>
  <si>
    <t>630</t>
  </si>
  <si>
    <t>160</t>
  </si>
  <si>
    <t>165</t>
  </si>
  <si>
    <t>1630992</t>
  </si>
  <si>
    <t>1622790</t>
  </si>
  <si>
    <t>1663771</t>
  </si>
  <si>
    <t>1657736</t>
  </si>
  <si>
    <t>1639137</t>
  </si>
  <si>
    <t>1622791</t>
  </si>
  <si>
    <t>1788495</t>
  </si>
  <si>
    <t>1831458</t>
  </si>
  <si>
    <t>1540503</t>
  </si>
  <si>
    <t>1558284</t>
  </si>
  <si>
    <t>1604919</t>
  </si>
  <si>
    <t>1661804</t>
  </si>
  <si>
    <t>1668066</t>
  </si>
  <si>
    <t>1670180</t>
  </si>
  <si>
    <t>1579480</t>
  </si>
  <si>
    <t>1673279</t>
  </si>
  <si>
    <t>1668270</t>
  </si>
  <si>
    <t>1840689</t>
  </si>
  <si>
    <t>Максимальная стоимость без НДС</t>
  </si>
  <si>
    <t>Кол-во; шт</t>
  </si>
  <si>
    <t>Стоимость без НДС; руб</t>
  </si>
  <si>
    <t>2026 год</t>
  </si>
  <si>
    <t xml:space="preserve">     Таблица 3.1.1</t>
  </si>
  <si>
    <r>
      <t xml:space="preserve">ИТОГО максимальная цена ремонта ТМПН / ТМПНГ без НДС (Столбец </t>
    </r>
    <r>
      <rPr>
        <b/>
        <sz val="10"/>
        <rFont val="Times New Roman"/>
        <family val="1"/>
        <charset val="204"/>
      </rPr>
      <t>29</t>
    </r>
    <r>
      <rPr>
        <sz val="10"/>
        <rFont val="Times New Roman"/>
        <family val="1"/>
        <charset val="204"/>
      </rPr>
      <t xml:space="preserve"> Таблица 3.2.1 Приложение № 3.2); руб/шт</t>
    </r>
  </si>
  <si>
    <r>
      <t xml:space="preserve">Ориентировочная производственная программа ремонта, капитального ремонта, модернизации ТМПН / ТМПНГ, собственности АО "Белкамнефть" им. А.А. Волкова, силами </t>
    </r>
    <r>
      <rPr>
        <b/>
        <sz val="12"/>
        <color rgb="FFFF0000"/>
        <rFont val="Times New Roman"/>
        <family val="1"/>
        <charset val="204"/>
      </rPr>
      <t>ООО "НАЗВАНИЕ УЧАСТНИКА"</t>
    </r>
    <r>
      <rPr>
        <b/>
        <sz val="12"/>
        <color theme="1"/>
        <rFont val="Times New Roman"/>
        <family val="1"/>
        <charset val="204"/>
      </rPr>
      <t>, в 2026 году</t>
    </r>
  </si>
  <si>
    <t>Сентябрь</t>
  </si>
  <si>
    <t>Октябрь</t>
  </si>
  <si>
    <t>Максимальная стоимость с НДС (22%)</t>
  </si>
  <si>
    <t>Приложение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</si>
</sst>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;\-General;\ ;@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8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left" vertical="top" wrapText="1"/>
    </xf>
    <xf numFmtId="3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right" vertical="center" wrapText="1"/>
    </xf>
    <xf numFmtId="3" fontId="1" fillId="0" borderId="25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horizontal="center" vertical="center" wrapText="1"/>
    </xf>
    <xf numFmtId="4" fontId="2" fillId="0" borderId="30" xfId="0" applyNumberFormat="1" applyFont="1" applyFill="1" applyBorder="1" applyAlignment="1">
      <alignment horizontal="center" vertical="center" wrapText="1"/>
    </xf>
    <xf numFmtId="4" fontId="1" fillId="0" borderId="3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" fontId="2" fillId="0" borderId="32" xfId="0" applyNumberFormat="1" applyFont="1" applyFill="1" applyBorder="1" applyAlignment="1">
      <alignment horizontal="center" vertical="center" wrapText="1"/>
    </xf>
    <xf numFmtId="4" fontId="1" fillId="0" borderId="32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4" fontId="2" fillId="0" borderId="36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4" fontId="1" fillId="0" borderId="36" xfId="0" applyNumberFormat="1" applyFont="1" applyFill="1" applyBorder="1" applyAlignment="1">
      <alignment horizontal="center" vertical="center" wrapText="1"/>
    </xf>
    <xf numFmtId="4" fontId="1" fillId="0" borderId="30" xfId="0" applyNumberFormat="1" applyFont="1" applyFill="1" applyBorder="1" applyAlignment="1">
      <alignment horizontal="center" vertical="center" wrapText="1"/>
    </xf>
    <xf numFmtId="164" fontId="11" fillId="0" borderId="35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23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3" fontId="2" fillId="0" borderId="34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Alignment="1">
      <alignment horizontal="right" vertical="center" wrapText="1"/>
    </xf>
    <xf numFmtId="4" fontId="2" fillId="0" borderId="0" xfId="0" applyNumberFormat="1" applyFont="1" applyFill="1" applyAlignment="1">
      <alignment horizontal="right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12" xfId="2" xr:uid="{00000000-0005-0000-0000-000001000000}"/>
    <cellStyle name="Обычный 3" xfId="1" xr:uid="{00000000-0005-0000-0000-000002000000}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="85" zoomScaleNormal="85" workbookViewId="0">
      <selection activeCell="E4" sqref="E4:E5"/>
    </sheetView>
  </sheetViews>
  <sheetFormatPr defaultColWidth="9.1796875" defaultRowHeight="13" x14ac:dyDescent="0.35"/>
  <cols>
    <col min="1" max="1" width="6.453125" style="5" customWidth="1"/>
    <col min="2" max="2" width="14.7265625" style="6" customWidth="1"/>
    <col min="3" max="3" width="14.7265625" style="14" customWidth="1"/>
    <col min="4" max="4" width="16.7265625" style="6" customWidth="1"/>
    <col min="5" max="5" width="32" style="6" customWidth="1"/>
    <col min="6" max="9" width="9.81640625" style="6" customWidth="1"/>
    <col min="10" max="11" width="11.7265625" style="6" customWidth="1"/>
    <col min="12" max="16384" width="9.1796875" style="6"/>
  </cols>
  <sheetData>
    <row r="1" spans="1:11" ht="12.75" customHeight="1" x14ac:dyDescent="0.35">
      <c r="E1" s="23"/>
      <c r="J1" s="63" t="s">
        <v>60</v>
      </c>
      <c r="K1" s="63"/>
    </row>
    <row r="2" spans="1:11" ht="12.75" customHeight="1" x14ac:dyDescent="0.35">
      <c r="E2" s="23"/>
      <c r="J2" s="64" t="s">
        <v>54</v>
      </c>
      <c r="K2" s="64"/>
    </row>
    <row r="3" spans="1:11" ht="48.75" customHeight="1" thickBot="1" x14ac:dyDescent="0.4">
      <c r="A3" s="57" t="s">
        <v>56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22.5" customHeight="1" thickBot="1" x14ac:dyDescent="0.4">
      <c r="A4" s="68" t="s">
        <v>15</v>
      </c>
      <c r="B4" s="70" t="s">
        <v>20</v>
      </c>
      <c r="C4" s="72" t="s">
        <v>21</v>
      </c>
      <c r="D4" s="74" t="s">
        <v>22</v>
      </c>
      <c r="E4" s="76" t="s">
        <v>55</v>
      </c>
      <c r="F4" s="65" t="s">
        <v>57</v>
      </c>
      <c r="G4" s="66"/>
      <c r="H4" s="65" t="s">
        <v>58</v>
      </c>
      <c r="I4" s="67"/>
      <c r="J4" s="58" t="s">
        <v>53</v>
      </c>
      <c r="K4" s="59"/>
    </row>
    <row r="5" spans="1:11" ht="89.25" customHeight="1" thickBot="1" x14ac:dyDescent="0.4">
      <c r="A5" s="69"/>
      <c r="B5" s="71"/>
      <c r="C5" s="73"/>
      <c r="D5" s="75"/>
      <c r="E5" s="77"/>
      <c r="F5" s="24" t="s">
        <v>51</v>
      </c>
      <c r="G5" s="25" t="s">
        <v>52</v>
      </c>
      <c r="H5" s="24" t="s">
        <v>51</v>
      </c>
      <c r="I5" s="26" t="s">
        <v>52</v>
      </c>
      <c r="J5" s="27" t="s">
        <v>51</v>
      </c>
      <c r="K5" s="28" t="s">
        <v>52</v>
      </c>
    </row>
    <row r="6" spans="1:11" s="5" customFormat="1" ht="20.25" customHeight="1" thickBot="1" x14ac:dyDescent="0.4">
      <c r="A6" s="8">
        <v>1</v>
      </c>
      <c r="B6" s="9">
        <v>2</v>
      </c>
      <c r="C6" s="10">
        <v>3</v>
      </c>
      <c r="D6" s="11">
        <v>4</v>
      </c>
      <c r="E6" s="12">
        <v>5</v>
      </c>
      <c r="F6" s="9">
        <v>6</v>
      </c>
      <c r="G6" s="11">
        <v>7</v>
      </c>
      <c r="H6" s="9">
        <v>8</v>
      </c>
      <c r="I6" s="29">
        <v>9</v>
      </c>
      <c r="J6" s="9">
        <v>12</v>
      </c>
      <c r="K6" s="29">
        <v>13</v>
      </c>
    </row>
    <row r="7" spans="1:11" ht="66.75" customHeight="1" x14ac:dyDescent="0.35">
      <c r="A7" s="19" t="s">
        <v>0</v>
      </c>
      <c r="B7" s="54" t="s">
        <v>23</v>
      </c>
      <c r="C7" s="51" t="s">
        <v>26</v>
      </c>
      <c r="D7" s="51" t="s">
        <v>32</v>
      </c>
      <c r="E7" s="44"/>
      <c r="F7" s="45">
        <v>1</v>
      </c>
      <c r="G7" s="21">
        <f>E7*F7</f>
        <v>0</v>
      </c>
      <c r="H7" s="19">
        <v>0</v>
      </c>
      <c r="I7" s="52">
        <f>H7*E7</f>
        <v>0</v>
      </c>
      <c r="J7" s="45">
        <f>H7+F7</f>
        <v>1</v>
      </c>
      <c r="K7" s="46">
        <f>G7+I7</f>
        <v>0</v>
      </c>
    </row>
    <row r="8" spans="1:11" ht="20.25" customHeight="1" x14ac:dyDescent="0.35">
      <c r="A8" s="7" t="s">
        <v>1</v>
      </c>
      <c r="B8" s="55" t="s">
        <v>23</v>
      </c>
      <c r="C8" s="49" t="s">
        <v>26</v>
      </c>
      <c r="D8" s="49" t="s">
        <v>33</v>
      </c>
      <c r="E8" s="3"/>
      <c r="F8" s="35">
        <v>1</v>
      </c>
      <c r="G8" s="34">
        <f t="shared" ref="G8:G24" si="0">E8*F8</f>
        <v>0</v>
      </c>
      <c r="H8" s="7">
        <v>0</v>
      </c>
      <c r="I8" s="37">
        <f>E8*H8</f>
        <v>0</v>
      </c>
      <c r="J8" s="35">
        <f t="shared" ref="J8:J24" si="1">H8+F8</f>
        <v>1</v>
      </c>
      <c r="K8" s="36">
        <f>G8+I8</f>
        <v>0</v>
      </c>
    </row>
    <row r="9" spans="1:11" ht="20.25" customHeight="1" x14ac:dyDescent="0.35">
      <c r="A9" s="7" t="s">
        <v>2</v>
      </c>
      <c r="B9" s="55" t="s">
        <v>23</v>
      </c>
      <c r="C9" s="49" t="s">
        <v>27</v>
      </c>
      <c r="D9" s="49" t="s">
        <v>34</v>
      </c>
      <c r="E9" s="3"/>
      <c r="F9" s="35">
        <v>1</v>
      </c>
      <c r="G9" s="34">
        <f t="shared" si="0"/>
        <v>0</v>
      </c>
      <c r="H9" s="7">
        <v>0</v>
      </c>
      <c r="I9" s="37">
        <f t="shared" ref="I9:I10" si="2">E9*H9</f>
        <v>0</v>
      </c>
      <c r="J9" s="35">
        <f t="shared" si="1"/>
        <v>1</v>
      </c>
      <c r="K9" s="36">
        <f>G9+I9</f>
        <v>0</v>
      </c>
    </row>
    <row r="10" spans="1:11" ht="20.25" customHeight="1" x14ac:dyDescent="0.35">
      <c r="A10" s="7" t="s">
        <v>3</v>
      </c>
      <c r="B10" s="55" t="s">
        <v>23</v>
      </c>
      <c r="C10" s="49" t="s">
        <v>27</v>
      </c>
      <c r="D10" s="49" t="s">
        <v>35</v>
      </c>
      <c r="E10" s="3"/>
      <c r="F10" s="35">
        <v>1</v>
      </c>
      <c r="G10" s="34">
        <f t="shared" si="0"/>
        <v>0</v>
      </c>
      <c r="H10" s="7">
        <v>0</v>
      </c>
      <c r="I10" s="37">
        <f t="shared" si="2"/>
        <v>0</v>
      </c>
      <c r="J10" s="35">
        <f t="shared" si="1"/>
        <v>1</v>
      </c>
      <c r="K10" s="36">
        <f>G10+I10</f>
        <v>0</v>
      </c>
    </row>
    <row r="11" spans="1:11" ht="69" customHeight="1" x14ac:dyDescent="0.35">
      <c r="A11" s="7" t="s">
        <v>4</v>
      </c>
      <c r="B11" s="55" t="s">
        <v>24</v>
      </c>
      <c r="C11" s="49" t="s">
        <v>26</v>
      </c>
      <c r="D11" s="49" t="s">
        <v>36</v>
      </c>
      <c r="E11" s="3"/>
      <c r="F11" s="35">
        <v>1</v>
      </c>
      <c r="G11" s="34">
        <f t="shared" si="0"/>
        <v>0</v>
      </c>
      <c r="H11" s="7">
        <v>0</v>
      </c>
      <c r="I11" s="37">
        <f>E11*H11</f>
        <v>0</v>
      </c>
      <c r="J11" s="35">
        <f t="shared" si="1"/>
        <v>1</v>
      </c>
      <c r="K11" s="36">
        <f>G11+I11</f>
        <v>0</v>
      </c>
    </row>
    <row r="12" spans="1:11" ht="20.25" customHeight="1" x14ac:dyDescent="0.35">
      <c r="A12" s="7" t="s">
        <v>5</v>
      </c>
      <c r="B12" s="55" t="s">
        <v>23</v>
      </c>
      <c r="C12" s="49" t="s">
        <v>26</v>
      </c>
      <c r="D12" s="49" t="s">
        <v>37</v>
      </c>
      <c r="E12" s="3"/>
      <c r="F12" s="35">
        <v>1</v>
      </c>
      <c r="G12" s="34">
        <f t="shared" si="0"/>
        <v>0</v>
      </c>
      <c r="H12" s="7">
        <v>0</v>
      </c>
      <c r="I12" s="37">
        <f>E12*H12</f>
        <v>0</v>
      </c>
      <c r="J12" s="35">
        <f t="shared" si="1"/>
        <v>1</v>
      </c>
      <c r="K12" s="36">
        <f t="shared" ref="K12:K24" si="3">G12+I12</f>
        <v>0</v>
      </c>
    </row>
    <row r="13" spans="1:11" ht="20.25" customHeight="1" x14ac:dyDescent="0.35">
      <c r="A13" s="7" t="s">
        <v>6</v>
      </c>
      <c r="B13" s="55" t="s">
        <v>23</v>
      </c>
      <c r="C13" s="49" t="s">
        <v>28</v>
      </c>
      <c r="D13" s="49" t="s">
        <v>38</v>
      </c>
      <c r="E13" s="3"/>
      <c r="F13" s="35">
        <v>1</v>
      </c>
      <c r="G13" s="34">
        <f t="shared" si="0"/>
        <v>0</v>
      </c>
      <c r="H13" s="35">
        <v>0</v>
      </c>
      <c r="I13" s="37">
        <f>E13*H13</f>
        <v>0</v>
      </c>
      <c r="J13" s="35">
        <f t="shared" si="1"/>
        <v>1</v>
      </c>
      <c r="K13" s="36">
        <f t="shared" si="3"/>
        <v>0</v>
      </c>
    </row>
    <row r="14" spans="1:11" ht="20.25" customHeight="1" thickBot="1" x14ac:dyDescent="0.4">
      <c r="A14" s="20" t="s">
        <v>7</v>
      </c>
      <c r="B14" s="56" t="s">
        <v>23</v>
      </c>
      <c r="C14" s="50" t="s">
        <v>29</v>
      </c>
      <c r="D14" s="50" t="s">
        <v>39</v>
      </c>
      <c r="E14" s="47"/>
      <c r="F14" s="39">
        <v>1</v>
      </c>
      <c r="G14" s="22">
        <f t="shared" si="0"/>
        <v>0</v>
      </c>
      <c r="H14" s="39">
        <v>0</v>
      </c>
      <c r="I14" s="38">
        <f>E14*H14</f>
        <v>0</v>
      </c>
      <c r="J14" s="39">
        <f t="shared" si="1"/>
        <v>1</v>
      </c>
      <c r="K14" s="40">
        <f t="shared" si="3"/>
        <v>0</v>
      </c>
    </row>
    <row r="15" spans="1:11" ht="63.75" customHeight="1" x14ac:dyDescent="0.35">
      <c r="A15" s="30" t="s">
        <v>8</v>
      </c>
      <c r="B15" s="54" t="s">
        <v>24</v>
      </c>
      <c r="C15" s="48" t="s">
        <v>30</v>
      </c>
      <c r="D15" s="48" t="s">
        <v>40</v>
      </c>
      <c r="E15" s="15"/>
      <c r="F15" s="30">
        <v>0</v>
      </c>
      <c r="G15" s="31">
        <f t="shared" si="0"/>
        <v>0</v>
      </c>
      <c r="H15" s="32">
        <v>1</v>
      </c>
      <c r="I15" s="53">
        <f t="shared" ref="I15:I24" si="4">E15*H15</f>
        <v>0</v>
      </c>
      <c r="J15" s="32">
        <f>H15+F15</f>
        <v>1</v>
      </c>
      <c r="K15" s="33">
        <f>G15+I15</f>
        <v>0</v>
      </c>
    </row>
    <row r="16" spans="1:11" ht="63.75" customHeight="1" x14ac:dyDescent="0.35">
      <c r="A16" s="7" t="s">
        <v>9</v>
      </c>
      <c r="B16" s="55" t="s">
        <v>24</v>
      </c>
      <c r="C16" s="49" t="s">
        <v>30</v>
      </c>
      <c r="D16" s="49" t="s">
        <v>41</v>
      </c>
      <c r="E16" s="3"/>
      <c r="F16" s="7">
        <v>0</v>
      </c>
      <c r="G16" s="34">
        <f t="shared" si="0"/>
        <v>0</v>
      </c>
      <c r="H16" s="35">
        <v>1</v>
      </c>
      <c r="I16" s="37">
        <f t="shared" si="4"/>
        <v>0</v>
      </c>
      <c r="J16" s="35">
        <f t="shared" si="1"/>
        <v>1</v>
      </c>
      <c r="K16" s="36">
        <f t="shared" si="3"/>
        <v>0</v>
      </c>
    </row>
    <row r="17" spans="1:11" ht="63.75" customHeight="1" x14ac:dyDescent="0.35">
      <c r="A17" s="7" t="s">
        <v>10</v>
      </c>
      <c r="B17" s="55" t="s">
        <v>24</v>
      </c>
      <c r="C17" s="49" t="s">
        <v>26</v>
      </c>
      <c r="D17" s="49" t="s">
        <v>42</v>
      </c>
      <c r="E17" s="3"/>
      <c r="F17" s="7">
        <v>0</v>
      </c>
      <c r="G17" s="34">
        <f t="shared" si="0"/>
        <v>0</v>
      </c>
      <c r="H17" s="35">
        <v>1</v>
      </c>
      <c r="I17" s="37">
        <f t="shared" si="4"/>
        <v>0</v>
      </c>
      <c r="J17" s="35">
        <f t="shared" si="1"/>
        <v>1</v>
      </c>
      <c r="K17" s="36">
        <f t="shared" si="3"/>
        <v>0</v>
      </c>
    </row>
    <row r="18" spans="1:11" ht="20.25" customHeight="1" x14ac:dyDescent="0.35">
      <c r="A18" s="7" t="s">
        <v>11</v>
      </c>
      <c r="B18" s="55" t="s">
        <v>23</v>
      </c>
      <c r="C18" s="49" t="s">
        <v>31</v>
      </c>
      <c r="D18" s="49" t="s">
        <v>43</v>
      </c>
      <c r="E18" s="3"/>
      <c r="F18" s="7">
        <v>0</v>
      </c>
      <c r="G18" s="34">
        <f t="shared" si="0"/>
        <v>0</v>
      </c>
      <c r="H18" s="35">
        <v>1</v>
      </c>
      <c r="I18" s="37">
        <f t="shared" si="4"/>
        <v>0</v>
      </c>
      <c r="J18" s="35">
        <f t="shared" si="1"/>
        <v>1</v>
      </c>
      <c r="K18" s="36">
        <f t="shared" si="3"/>
        <v>0</v>
      </c>
    </row>
    <row r="19" spans="1:11" ht="20.25" customHeight="1" x14ac:dyDescent="0.35">
      <c r="A19" s="7" t="s">
        <v>12</v>
      </c>
      <c r="B19" s="55" t="s">
        <v>23</v>
      </c>
      <c r="C19" s="49" t="s">
        <v>26</v>
      </c>
      <c r="D19" s="49" t="s">
        <v>44</v>
      </c>
      <c r="E19" s="3"/>
      <c r="F19" s="7">
        <v>0</v>
      </c>
      <c r="G19" s="34">
        <f>E19*F19</f>
        <v>0</v>
      </c>
      <c r="H19" s="35">
        <v>1</v>
      </c>
      <c r="I19" s="37">
        <f t="shared" si="4"/>
        <v>0</v>
      </c>
      <c r="J19" s="35">
        <f t="shared" si="1"/>
        <v>1</v>
      </c>
      <c r="K19" s="36">
        <f t="shared" si="3"/>
        <v>0</v>
      </c>
    </row>
    <row r="20" spans="1:11" ht="64.5" customHeight="1" x14ac:dyDescent="0.35">
      <c r="A20" s="7" t="s">
        <v>13</v>
      </c>
      <c r="B20" s="55" t="s">
        <v>23</v>
      </c>
      <c r="C20" s="49" t="s">
        <v>26</v>
      </c>
      <c r="D20" s="49" t="s">
        <v>45</v>
      </c>
      <c r="E20" s="3"/>
      <c r="F20" s="7">
        <v>0</v>
      </c>
      <c r="G20" s="34">
        <f t="shared" si="0"/>
        <v>0</v>
      </c>
      <c r="H20" s="35">
        <v>1</v>
      </c>
      <c r="I20" s="37">
        <f>E20*H20</f>
        <v>0</v>
      </c>
      <c r="J20" s="35">
        <f t="shared" si="1"/>
        <v>1</v>
      </c>
      <c r="K20" s="36">
        <f t="shared" si="3"/>
        <v>0</v>
      </c>
    </row>
    <row r="21" spans="1:11" ht="20.25" customHeight="1" x14ac:dyDescent="0.35">
      <c r="A21" s="7" t="s">
        <v>16</v>
      </c>
      <c r="B21" s="55" t="s">
        <v>24</v>
      </c>
      <c r="C21" s="49" t="s">
        <v>30</v>
      </c>
      <c r="D21" s="49" t="s">
        <v>46</v>
      </c>
      <c r="E21" s="3"/>
      <c r="F21" s="7">
        <v>0</v>
      </c>
      <c r="G21" s="34">
        <f t="shared" si="0"/>
        <v>0</v>
      </c>
      <c r="H21" s="35">
        <v>1</v>
      </c>
      <c r="I21" s="37">
        <f t="shared" si="4"/>
        <v>0</v>
      </c>
      <c r="J21" s="35">
        <f t="shared" si="1"/>
        <v>1</v>
      </c>
      <c r="K21" s="36">
        <f t="shared" si="3"/>
        <v>0</v>
      </c>
    </row>
    <row r="22" spans="1:11" ht="20.25" customHeight="1" x14ac:dyDescent="0.35">
      <c r="A22" s="7" t="s">
        <v>17</v>
      </c>
      <c r="B22" s="55" t="s">
        <v>24</v>
      </c>
      <c r="C22" s="49" t="s">
        <v>30</v>
      </c>
      <c r="D22" s="49" t="s">
        <v>47</v>
      </c>
      <c r="E22" s="3"/>
      <c r="F22" s="7">
        <v>0</v>
      </c>
      <c r="G22" s="34">
        <f t="shared" si="0"/>
        <v>0</v>
      </c>
      <c r="H22" s="35">
        <v>1</v>
      </c>
      <c r="I22" s="37">
        <f t="shared" si="4"/>
        <v>0</v>
      </c>
      <c r="J22" s="35">
        <f t="shared" si="1"/>
        <v>1</v>
      </c>
      <c r="K22" s="36">
        <f t="shared" si="3"/>
        <v>0</v>
      </c>
    </row>
    <row r="23" spans="1:11" ht="63.75" customHeight="1" x14ac:dyDescent="0.35">
      <c r="A23" s="7" t="s">
        <v>18</v>
      </c>
      <c r="B23" s="55" t="s">
        <v>23</v>
      </c>
      <c r="C23" s="49" t="s">
        <v>26</v>
      </c>
      <c r="D23" s="49" t="s">
        <v>48</v>
      </c>
      <c r="E23" s="3"/>
      <c r="F23" s="7">
        <v>0</v>
      </c>
      <c r="G23" s="34">
        <f t="shared" si="0"/>
        <v>0</v>
      </c>
      <c r="H23" s="35">
        <v>1</v>
      </c>
      <c r="I23" s="37">
        <f t="shared" si="4"/>
        <v>0</v>
      </c>
      <c r="J23" s="35">
        <f t="shared" si="1"/>
        <v>1</v>
      </c>
      <c r="K23" s="36">
        <f t="shared" si="3"/>
        <v>0</v>
      </c>
    </row>
    <row r="24" spans="1:11" ht="65.25" customHeight="1" thickBot="1" x14ac:dyDescent="0.4">
      <c r="A24" s="20" t="s">
        <v>19</v>
      </c>
      <c r="B24" s="55" t="s">
        <v>23</v>
      </c>
      <c r="C24" s="50" t="s">
        <v>27</v>
      </c>
      <c r="D24" s="50" t="s">
        <v>49</v>
      </c>
      <c r="E24" s="3"/>
      <c r="F24" s="7">
        <v>0</v>
      </c>
      <c r="G24" s="34">
        <f t="shared" si="0"/>
        <v>0</v>
      </c>
      <c r="H24" s="35">
        <v>1</v>
      </c>
      <c r="I24" s="37">
        <f t="shared" si="4"/>
        <v>0</v>
      </c>
      <c r="J24" s="35">
        <f t="shared" si="1"/>
        <v>1</v>
      </c>
      <c r="K24" s="36">
        <f t="shared" si="3"/>
        <v>0</v>
      </c>
    </row>
    <row r="25" spans="1:11" s="13" customFormat="1" ht="18" customHeight="1" thickBot="1" x14ac:dyDescent="0.4">
      <c r="A25" s="60" t="s">
        <v>50</v>
      </c>
      <c r="B25" s="61"/>
      <c r="C25" s="61"/>
      <c r="D25" s="61"/>
      <c r="E25" s="62"/>
      <c r="F25" s="41">
        <f t="shared" ref="F25:K25" si="5">SUM(F7:F24)</f>
        <v>8</v>
      </c>
      <c r="G25" s="42">
        <f t="shared" si="5"/>
        <v>0</v>
      </c>
      <c r="H25" s="41">
        <f t="shared" si="5"/>
        <v>10</v>
      </c>
      <c r="I25" s="42">
        <f t="shared" si="5"/>
        <v>0</v>
      </c>
      <c r="J25" s="43">
        <f t="shared" si="5"/>
        <v>18</v>
      </c>
      <c r="K25" s="42">
        <f t="shared" si="5"/>
        <v>0</v>
      </c>
    </row>
    <row r="26" spans="1:11" s="13" customFormat="1" ht="18" customHeight="1" thickBot="1" x14ac:dyDescent="0.4">
      <c r="A26" s="60" t="s">
        <v>59</v>
      </c>
      <c r="B26" s="61"/>
      <c r="C26" s="61"/>
      <c r="D26" s="61"/>
      <c r="E26" s="62"/>
      <c r="F26" s="41">
        <f>F25</f>
        <v>8</v>
      </c>
      <c r="G26" s="42">
        <f>G25*1.22</f>
        <v>0</v>
      </c>
      <c r="H26" s="41">
        <f>H25</f>
        <v>10</v>
      </c>
      <c r="I26" s="42">
        <f>I25*1.22</f>
        <v>0</v>
      </c>
      <c r="J26" s="43">
        <f>J25</f>
        <v>18</v>
      </c>
      <c r="K26" s="42">
        <f>K25*1.22</f>
        <v>0</v>
      </c>
    </row>
    <row r="29" spans="1:11" x14ac:dyDescent="0.35">
      <c r="F29" s="13"/>
      <c r="G29" s="13"/>
      <c r="H29" s="13"/>
      <c r="I29" s="13"/>
      <c r="J29" s="13"/>
      <c r="K29" s="13"/>
    </row>
    <row r="30" spans="1:11" s="13" customFormat="1" ht="16.5" customHeight="1" x14ac:dyDescent="0.35">
      <c r="A30" s="16"/>
      <c r="C30" s="17"/>
      <c r="D30" s="2" t="s">
        <v>14</v>
      </c>
      <c r="E30" s="18"/>
    </row>
    <row r="31" spans="1:11" s="13" customFormat="1" ht="16.5" customHeight="1" x14ac:dyDescent="0.35">
      <c r="A31" s="16"/>
      <c r="C31" s="17"/>
      <c r="D31" s="1"/>
      <c r="E31" s="4" t="s">
        <v>25</v>
      </c>
      <c r="F31" s="6"/>
      <c r="G31" s="6"/>
      <c r="H31" s="6"/>
      <c r="I31" s="6"/>
      <c r="J31" s="6"/>
      <c r="K31" s="6"/>
    </row>
  </sheetData>
  <autoFilter ref="A6:K26" xr:uid="{00000000-0009-0000-0000-000000000000}"/>
  <mergeCells count="13">
    <mergeCell ref="A26:E26"/>
    <mergeCell ref="F4:G4"/>
    <mergeCell ref="H4:I4"/>
    <mergeCell ref="A4:A5"/>
    <mergeCell ref="B4:B5"/>
    <mergeCell ref="C4:C5"/>
    <mergeCell ref="D4:D5"/>
    <mergeCell ref="E4:E5"/>
    <mergeCell ref="A3:K3"/>
    <mergeCell ref="J4:K4"/>
    <mergeCell ref="A25:E25"/>
    <mergeCell ref="J1:K1"/>
    <mergeCell ref="J2:K2"/>
  </mergeCells>
  <conditionalFormatting sqref="D7">
    <cfRule type="duplicateValues" dxfId="35" priority="39"/>
    <cfRule type="duplicateValues" dxfId="34" priority="40"/>
  </conditionalFormatting>
  <conditionalFormatting sqref="D8">
    <cfRule type="duplicateValues" dxfId="33" priority="41"/>
    <cfRule type="duplicateValues" dxfId="32" priority="42"/>
  </conditionalFormatting>
  <conditionalFormatting sqref="D9">
    <cfRule type="duplicateValues" dxfId="31" priority="43"/>
    <cfRule type="duplicateValues" dxfId="30" priority="44"/>
  </conditionalFormatting>
  <conditionalFormatting sqref="D10">
    <cfRule type="duplicateValues" dxfId="29" priority="45"/>
    <cfRule type="duplicateValues" dxfId="28" priority="46"/>
  </conditionalFormatting>
  <conditionalFormatting sqref="D11">
    <cfRule type="duplicateValues" dxfId="27" priority="47"/>
    <cfRule type="duplicateValues" dxfId="26" priority="48"/>
  </conditionalFormatting>
  <conditionalFormatting sqref="D12">
    <cfRule type="duplicateValues" dxfId="25" priority="49"/>
    <cfRule type="duplicateValues" dxfId="24" priority="50"/>
  </conditionalFormatting>
  <conditionalFormatting sqref="D13">
    <cfRule type="duplicateValues" dxfId="23" priority="51"/>
    <cfRule type="duplicateValues" dxfId="22" priority="52"/>
  </conditionalFormatting>
  <conditionalFormatting sqref="D14">
    <cfRule type="duplicateValues" dxfId="21" priority="53"/>
    <cfRule type="duplicateValues" dxfId="20" priority="54"/>
  </conditionalFormatting>
  <conditionalFormatting sqref="D15">
    <cfRule type="duplicateValues" dxfId="19" priority="55"/>
    <cfRule type="duplicateValues" dxfId="18" priority="56"/>
  </conditionalFormatting>
  <conditionalFormatting sqref="D16">
    <cfRule type="duplicateValues" dxfId="17" priority="57"/>
    <cfRule type="duplicateValues" dxfId="16" priority="58"/>
  </conditionalFormatting>
  <conditionalFormatting sqref="D17">
    <cfRule type="duplicateValues" dxfId="15" priority="59"/>
    <cfRule type="duplicateValues" dxfId="14" priority="60"/>
  </conditionalFormatting>
  <conditionalFormatting sqref="D18">
    <cfRule type="duplicateValues" dxfId="13" priority="61"/>
    <cfRule type="duplicateValues" dxfId="12" priority="62"/>
  </conditionalFormatting>
  <conditionalFormatting sqref="D19">
    <cfRule type="duplicateValues" dxfId="11" priority="63"/>
    <cfRule type="duplicateValues" dxfId="10" priority="64"/>
  </conditionalFormatting>
  <conditionalFormatting sqref="D20">
    <cfRule type="duplicateValues" dxfId="9" priority="65"/>
    <cfRule type="duplicateValues" dxfId="8" priority="66"/>
  </conditionalFormatting>
  <conditionalFormatting sqref="D21">
    <cfRule type="duplicateValues" dxfId="7" priority="67"/>
    <cfRule type="duplicateValues" dxfId="6" priority="68"/>
  </conditionalFormatting>
  <conditionalFormatting sqref="D22">
    <cfRule type="duplicateValues" dxfId="5" priority="69"/>
    <cfRule type="duplicateValues" dxfId="4" priority="70"/>
  </conditionalFormatting>
  <conditionalFormatting sqref="D23">
    <cfRule type="duplicateValues" dxfId="3" priority="71"/>
    <cfRule type="duplicateValues" dxfId="2" priority="72"/>
  </conditionalFormatting>
  <conditionalFormatting sqref="D24">
    <cfRule type="duplicateValues" dxfId="1" priority="73"/>
    <cfRule type="duplicateValues" dxfId="0" priority="7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</vt:lpstr>
    </vt:vector>
  </TitlesOfParts>
  <Company>АО «НК «Нефтиса»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Хамидулин Саяр Гаярович</cp:lastModifiedBy>
  <cp:lastPrinted>2025-11-01T08:04:36Z</cp:lastPrinted>
  <dcterms:created xsi:type="dcterms:W3CDTF">2023-05-11T13:09:02Z</dcterms:created>
  <dcterms:modified xsi:type="dcterms:W3CDTF">2026-06-29T07:25:53Z</dcterms:modified>
</cp:coreProperties>
</file>